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09BEECA1-89B6-4279-8177-00E160FE5EF7}" xr6:coauthVersionLast="47" xr6:coauthVersionMax="47" xr10:uidLastSave="{00000000-0000-0000-0000-000000000000}"/>
  <bookViews>
    <workbookView xWindow="-108" yWindow="-108" windowWidth="23256" windowHeight="12576" xr2:uid="{4201C51F-061A-437E-BF13-4E2A3D731D66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5" i="6" l="1"/>
  <c r="AF13" i="6"/>
  <c r="Z13" i="6"/>
  <c r="T13" i="6"/>
  <c r="N13" i="6"/>
  <c r="G13" i="6"/>
  <c r="F13" i="6"/>
  <c r="E13" i="6"/>
  <c r="D13" i="6"/>
  <c r="C13" i="6"/>
  <c r="AL14" i="6"/>
  <c r="AF14" i="6"/>
  <c r="Z14" i="6"/>
  <c r="T14" i="6"/>
  <c r="N14" i="6"/>
  <c r="G14" i="6"/>
  <c r="F14" i="6"/>
  <c r="E14" i="6"/>
  <c r="D14" i="6"/>
  <c r="C14" i="6"/>
  <c r="AL13" i="6"/>
  <c r="AF7" i="6"/>
  <c r="Z7" i="6"/>
  <c r="T7" i="6"/>
  <c r="H7" i="6" s="1"/>
  <c r="N7" i="6"/>
  <c r="G7" i="6"/>
  <c r="F7" i="6"/>
  <c r="E7" i="6"/>
  <c r="D7" i="6"/>
  <c r="C7" i="6"/>
  <c r="AL12" i="6"/>
  <c r="AF9" i="6"/>
  <c r="Z9" i="6"/>
  <c r="T9" i="6"/>
  <c r="N9" i="6"/>
  <c r="G9" i="6"/>
  <c r="F9" i="6"/>
  <c r="E9" i="6"/>
  <c r="D9" i="6"/>
  <c r="C9" i="6"/>
  <c r="AL11" i="6"/>
  <c r="AF11" i="6"/>
  <c r="Z11" i="6"/>
  <c r="T11" i="6"/>
  <c r="N11" i="6"/>
  <c r="G11" i="6"/>
  <c r="F11" i="6"/>
  <c r="E11" i="6"/>
  <c r="D11" i="6"/>
  <c r="C11" i="6"/>
  <c r="AL10" i="6"/>
  <c r="AF12" i="6"/>
  <c r="Z12" i="6"/>
  <c r="T12" i="6"/>
  <c r="N12" i="6"/>
  <c r="G12" i="6"/>
  <c r="F12" i="6"/>
  <c r="E12" i="6"/>
  <c r="D12" i="6"/>
  <c r="C12" i="6"/>
  <c r="AL9" i="6"/>
  <c r="AF15" i="6"/>
  <c r="Z15" i="6"/>
  <c r="T15" i="6"/>
  <c r="H15" i="6" s="1"/>
  <c r="N15" i="6"/>
  <c r="G15" i="6"/>
  <c r="F15" i="6"/>
  <c r="E15" i="6"/>
  <c r="D15" i="6"/>
  <c r="C15" i="6"/>
  <c r="AL8" i="6"/>
  <c r="AF10" i="6"/>
  <c r="Z10" i="6"/>
  <c r="T10" i="6"/>
  <c r="N10" i="6"/>
  <c r="G10" i="6"/>
  <c r="F10" i="6"/>
  <c r="E10" i="6"/>
  <c r="D10" i="6"/>
  <c r="C10" i="6"/>
  <c r="AL7" i="6"/>
  <c r="AF8" i="6"/>
  <c r="Z8" i="6"/>
  <c r="T8" i="6"/>
  <c r="N8" i="6"/>
  <c r="G8" i="6"/>
  <c r="F8" i="6"/>
  <c r="E8" i="6"/>
  <c r="D8" i="6"/>
  <c r="C8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6" i="5"/>
  <c r="A6" i="5" s="1"/>
  <c r="G23" i="4"/>
  <c r="G22" i="4"/>
  <c r="G20" i="4"/>
  <c r="G21" i="4"/>
  <c r="G18" i="4"/>
  <c r="G19" i="4"/>
  <c r="G17" i="4"/>
  <c r="G16" i="4"/>
  <c r="G13" i="4"/>
  <c r="G12" i="4"/>
  <c r="G10" i="4"/>
  <c r="G11" i="4"/>
  <c r="G6" i="4"/>
  <c r="G14" i="4"/>
  <c r="G15" i="4"/>
  <c r="G9" i="4"/>
  <c r="G8" i="4"/>
  <c r="G7" i="4"/>
  <c r="G14" i="3"/>
  <c r="G15" i="3"/>
  <c r="G10" i="3"/>
  <c r="G11" i="3"/>
  <c r="G13" i="3"/>
  <c r="G12" i="3"/>
  <c r="G8" i="3"/>
  <c r="G9" i="3"/>
  <c r="G7" i="3"/>
  <c r="G6" i="3"/>
  <c r="H27" i="2"/>
  <c r="H26" i="2"/>
  <c r="H25" i="2"/>
  <c r="H24" i="2"/>
  <c r="H23" i="2"/>
  <c r="H22" i="2"/>
  <c r="H21" i="2"/>
  <c r="H20" i="2"/>
  <c r="H17" i="2"/>
  <c r="H16" i="2"/>
  <c r="H14" i="2"/>
  <c r="H13" i="2"/>
  <c r="H11" i="2"/>
  <c r="H7" i="2"/>
  <c r="H18" i="2"/>
  <c r="H12" i="2"/>
  <c r="H10" i="2"/>
  <c r="H8" i="2"/>
  <c r="H15" i="2"/>
  <c r="H9" i="2"/>
  <c r="H19" i="2"/>
  <c r="H6" i="2"/>
  <c r="H18" i="1"/>
  <c r="H15" i="1"/>
  <c r="H13" i="1"/>
  <c r="H12" i="1"/>
  <c r="H11" i="1"/>
  <c r="H10" i="1"/>
  <c r="H14" i="1"/>
  <c r="H16" i="1"/>
  <c r="H17" i="1"/>
  <c r="H9" i="1"/>
  <c r="H7" i="1"/>
  <c r="H8" i="1"/>
  <c r="H6" i="1"/>
  <c r="H12" i="6" l="1"/>
  <c r="H9" i="6"/>
  <c r="A9" i="6" s="1"/>
  <c r="H14" i="6"/>
  <c r="H13" i="6"/>
  <c r="H11" i="6"/>
  <c r="H10" i="6"/>
  <c r="H8" i="6"/>
  <c r="A8" i="6" s="1"/>
  <c r="H6" i="6"/>
  <c r="H5" i="6"/>
  <c r="A23" i="4"/>
  <c r="A22" i="4"/>
  <c r="A21" i="4"/>
  <c r="A20" i="4"/>
  <c r="A19" i="4"/>
  <c r="A18" i="4"/>
  <c r="A17" i="4"/>
  <c r="A16" i="4"/>
  <c r="A14" i="4"/>
  <c r="A15" i="4"/>
  <c r="A13" i="4"/>
  <c r="A12" i="4"/>
  <c r="A11" i="4"/>
  <c r="A10" i="4"/>
  <c r="A9" i="4"/>
  <c r="A7" i="4"/>
  <c r="A8" i="4"/>
  <c r="A6" i="4"/>
  <c r="A15" i="3"/>
  <c r="A14" i="3"/>
  <c r="A13" i="3"/>
  <c r="A12" i="3"/>
  <c r="A9" i="3"/>
  <c r="A11" i="3"/>
  <c r="A10" i="3"/>
  <c r="A8" i="3"/>
  <c r="A7" i="3"/>
  <c r="A6" i="3"/>
  <c r="A27" i="2"/>
  <c r="A26" i="2"/>
  <c r="A25" i="2"/>
  <c r="A24" i="2"/>
  <c r="A23" i="2"/>
  <c r="A21" i="2"/>
  <c r="A22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8" i="1"/>
  <c r="A17" i="1"/>
  <c r="A15" i="1"/>
  <c r="A16" i="1"/>
  <c r="A14" i="1"/>
  <c r="A13" i="1"/>
  <c r="A12" i="1"/>
  <c r="A11" i="1"/>
  <c r="A10" i="1"/>
  <c r="A9" i="1"/>
  <c r="A8" i="1"/>
  <c r="A7" i="1"/>
  <c r="A6" i="1"/>
  <c r="A11" i="6" l="1"/>
  <c r="A13" i="6"/>
  <c r="A10" i="6"/>
  <c r="A5" i="6"/>
  <c r="A15" i="6"/>
  <c r="A7" i="6"/>
  <c r="A6" i="6"/>
  <c r="A12" i="6"/>
  <c r="A14" i="6"/>
</calcChain>
</file>

<file path=xl/sharedStrings.xml><?xml version="1.0" encoding="utf-8"?>
<sst xmlns="http://schemas.openxmlformats.org/spreadsheetml/2006/main" count="264" uniqueCount="102">
  <si>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</si>
  <si>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</si>
  <si>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</si>
  <si>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</si>
  <si>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</si>
  <si>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</si>
  <si>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</si>
  <si>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</si>
  <si>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>KADETI</t>
  </si>
  <si>
    <t>DONJA STUBICA</t>
  </si>
  <si>
    <t>KNEZOVIĆ</t>
  </si>
  <si>
    <t>Matko</t>
  </si>
  <si>
    <t>BK ZAGREB MAKSIMIR</t>
  </si>
  <si>
    <t>VUČICA</t>
  </si>
  <si>
    <t>Toma</t>
  </si>
  <si>
    <t>VEDRIŠ</t>
  </si>
  <si>
    <t>Filip</t>
  </si>
  <si>
    <t>BK KOPRIVNICA</t>
  </si>
  <si>
    <t>IMENJAK</t>
  </si>
  <si>
    <t>ĐURAN</t>
  </si>
  <si>
    <t>Vilim</t>
  </si>
  <si>
    <t>BK MEĐIMURJE Čakovec</t>
  </si>
  <si>
    <t>SANJKOVIĆ</t>
  </si>
  <si>
    <t>Vigo</t>
  </si>
  <si>
    <t>ŽUTI</t>
  </si>
  <si>
    <t>Matej</t>
  </si>
  <si>
    <t>SIROVINA</t>
  </si>
  <si>
    <t>KRAIĆ</t>
  </si>
  <si>
    <t>Mak</t>
  </si>
  <si>
    <t>BK TIGAR Kuče</t>
  </si>
  <si>
    <t>HRGOVIĆ</t>
  </si>
  <si>
    <t>Marko</t>
  </si>
  <si>
    <t>BK DUBROVNIK</t>
  </si>
  <si>
    <t>ĐURANEC</t>
  </si>
  <si>
    <t>Noa</t>
  </si>
  <si>
    <t>UBK BJELOVAR</t>
  </si>
  <si>
    <t>ŠOPREK</t>
  </si>
  <si>
    <t>Petar</t>
  </si>
  <si>
    <t>WALTER</t>
  </si>
  <si>
    <t>BK JUNIOR KLUB Donji Miholjac</t>
  </si>
  <si>
    <t>KADETKINJE</t>
  </si>
  <si>
    <t>TOMJEK</t>
  </si>
  <si>
    <t>Lara</t>
  </si>
  <si>
    <t>VARIVODA</t>
  </si>
  <si>
    <t>Ana</t>
  </si>
  <si>
    <t>BK SPLIT</t>
  </si>
  <si>
    <t>ŠPREM</t>
  </si>
  <si>
    <t>Luce</t>
  </si>
  <si>
    <t>ALEBIĆ</t>
  </si>
  <si>
    <t>Lucija</t>
  </si>
  <si>
    <t>DIMACHE</t>
  </si>
  <si>
    <t>Nikol</t>
  </si>
  <si>
    <t>CVITIĆ</t>
  </si>
  <si>
    <t>Rene</t>
  </si>
  <si>
    <t>BK MEDVEDGRAD-1998 Zagreb</t>
  </si>
  <si>
    <t>HERCEG</t>
  </si>
  <si>
    <t>Viktorija</t>
  </si>
  <si>
    <t>CESTAR</t>
  </si>
  <si>
    <t>Karla</t>
  </si>
  <si>
    <t>TOT</t>
  </si>
  <si>
    <t>Margareta</t>
  </si>
  <si>
    <t>ŠAMIJA</t>
  </si>
  <si>
    <t>Tia</t>
  </si>
  <si>
    <t>TRSTENJAK</t>
  </si>
  <si>
    <t>Hana</t>
  </si>
  <si>
    <t>ČALOŠ</t>
  </si>
  <si>
    <t>BK OSIJEK</t>
  </si>
  <si>
    <t>MESARIĆ</t>
  </si>
  <si>
    <t>Korina</t>
  </si>
  <si>
    <t>PRIBIČEVIĆ</t>
  </si>
  <si>
    <t>ĆOSIĆ</t>
  </si>
  <si>
    <t>Tessa</t>
  </si>
  <si>
    <t>KARPIŠEK</t>
  </si>
  <si>
    <t>LULIĆ</t>
  </si>
  <si>
    <t>Leona</t>
  </si>
  <si>
    <t>DUMANČIĆ</t>
  </si>
  <si>
    <t>Lana</t>
  </si>
  <si>
    <t>STRUGAR</t>
  </si>
  <si>
    <t>Nora</t>
  </si>
  <si>
    <t>BK IKAR Donja Stubica</t>
  </si>
  <si>
    <t>LAPTOŠ</t>
  </si>
  <si>
    <t>Gabriela</t>
  </si>
  <si>
    <t>LISAK</t>
  </si>
  <si>
    <t>KOVAČEVIĆ</t>
  </si>
  <si>
    <t>Nina</t>
  </si>
  <si>
    <t>KADETI - parovi</t>
  </si>
  <si>
    <t>KADETKINJE - parovi</t>
  </si>
  <si>
    <t>DONAJ STUBICA</t>
  </si>
  <si>
    <t>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</si>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</sst>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9188479E-F3AA-426C-96C3-304EDA194E4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D2EB-F13F-4B02-AEDB-F1A7C6C9E8A3}">
  <sheetPr codeName="Sheet5"/>
  <dimension ref="A1:M18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46081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12</v>
      </c>
      <c r="J6" s="23">
        <v>2012</v>
      </c>
    </row>
    <row r="7" spans="1:13" ht="15" customHeight="1" x14ac:dyDescent="0.25">
      <c r="A7" s="21">
        <f>RANK(H7,H$6:H$105,0)</f>
        <v>2</v>
      </c>
      <c r="B7" s="22" t="s">
        <v>15</v>
      </c>
      <c r="C7" s="22" t="s">
        <v>16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17</v>
      </c>
      <c r="J7" s="23">
        <v>2013</v>
      </c>
    </row>
    <row r="8" spans="1:13" ht="15" customHeight="1" x14ac:dyDescent="0.25">
      <c r="A8" s="21">
        <f>RANK(H8,H$6:H$105,0)</f>
        <v>3</v>
      </c>
      <c r="B8" s="22" t="s">
        <v>13</v>
      </c>
      <c r="C8" s="22" t="s">
        <v>14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12</v>
      </c>
      <c r="J8" s="23">
        <v>2013</v>
      </c>
    </row>
    <row r="9" spans="1:13" ht="15" customHeight="1" x14ac:dyDescent="0.25">
      <c r="A9" s="21">
        <f>RANK(H9,H$6:H$105,0)</f>
        <v>4</v>
      </c>
      <c r="B9" s="22" t="s">
        <v>18</v>
      </c>
      <c r="C9" s="22" t="s">
        <v>16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12</v>
      </c>
      <c r="J9" s="23">
        <v>2013</v>
      </c>
    </row>
    <row r="10" spans="1:13" ht="15" customHeight="1" x14ac:dyDescent="0.25">
      <c r="A10" s="21">
        <f>RANK(H10,H$6:H$105,0)</f>
        <v>5</v>
      </c>
      <c r="B10" s="22" t="s">
        <v>26</v>
      </c>
      <c r="C10" s="22" t="s">
        <v>16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12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27</v>
      </c>
      <c r="C11" s="22" t="s">
        <v>28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29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30</v>
      </c>
      <c r="C12" s="22" t="s">
        <v>31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32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33</v>
      </c>
      <c r="C13" s="22" t="s">
        <v>34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35</v>
      </c>
      <c r="J13" s="23">
        <v>2013</v>
      </c>
    </row>
    <row r="14" spans="1:13" ht="15" customHeight="1" x14ac:dyDescent="0.25">
      <c r="A14" s="21">
        <f>RANK(H14,H$6:H$105,0)</f>
        <v>9</v>
      </c>
      <c r="B14" s="22" t="s">
        <v>24</v>
      </c>
      <c r="C14" s="22" t="s">
        <v>25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12</v>
      </c>
      <c r="J14" s="23">
        <v>2014</v>
      </c>
    </row>
    <row r="15" spans="1:13" ht="15" customHeight="1" x14ac:dyDescent="0.25">
      <c r="A15" s="21">
        <f>RANK(H15,H$6:H$105,0)</f>
        <v>10</v>
      </c>
      <c r="B15" s="22" t="s">
        <v>36</v>
      </c>
      <c r="C15" s="22" t="s">
        <v>37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29</v>
      </c>
      <c r="J15" s="23">
        <v>2013</v>
      </c>
    </row>
    <row r="16" spans="1:13" ht="15" customHeight="1" x14ac:dyDescent="0.25">
      <c r="A16" s="21">
        <f>RANK(H16,H$6:H$105,0)</f>
        <v>11</v>
      </c>
      <c r="B16" s="22" t="s">
        <v>22</v>
      </c>
      <c r="C16" s="22" t="s">
        <v>23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21</v>
      </c>
      <c r="J16" s="23">
        <v>2013</v>
      </c>
    </row>
    <row r="17" spans="1:10" ht="15" customHeight="1" x14ac:dyDescent="0.25">
      <c r="A17" s="21">
        <f>RANK(H17,H$6:H$105,0)</f>
        <v>12</v>
      </c>
      <c r="B17" s="22" t="s">
        <v>19</v>
      </c>
      <c r="C17" s="22" t="s">
        <v>20</v>
      </c>
      <c r="D17" s="23">
        <v>27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27</v>
      </c>
      <c r="I17" s="23" t="s">
        <v>21</v>
      </c>
      <c r="J17" s="23">
        <v>2014</v>
      </c>
    </row>
    <row r="18" spans="1:10" ht="15" customHeight="1" x14ac:dyDescent="0.25">
      <c r="A18" s="21">
        <f>RANK(H18,H$6:H$105,0)</f>
        <v>13</v>
      </c>
      <c r="B18" s="22" t="s">
        <v>38</v>
      </c>
      <c r="C18" s="22" t="s">
        <v>37</v>
      </c>
      <c r="D18" s="23">
        <v>25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25</v>
      </c>
      <c r="I18" s="23" t="s">
        <v>39</v>
      </c>
      <c r="J18" s="23">
        <v>2013</v>
      </c>
    </row>
  </sheetData>
  <sortState xmlns:xlrd2="http://schemas.microsoft.com/office/spreadsheetml/2017/richdata2" ref="B6:K18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68A7-AB56-44FC-A4B8-571D69CF5164}">
  <sheetPr codeName="Sheet6"/>
  <dimension ref="A1:M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46081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41</v>
      </c>
      <c r="C6" s="22" t="s">
        <v>42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17</v>
      </c>
      <c r="J6" s="23">
        <v>2012</v>
      </c>
    </row>
    <row r="7" spans="1:13" ht="15" customHeight="1" x14ac:dyDescent="0.25">
      <c r="A7" s="21">
        <f>RANK(H7,H$6:H$105,0)</f>
        <v>2</v>
      </c>
      <c r="B7" s="22" t="s">
        <v>59</v>
      </c>
      <c r="C7" s="22" t="s">
        <v>60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17</v>
      </c>
      <c r="J7" s="23">
        <v>2015</v>
      </c>
    </row>
    <row r="8" spans="1:13" ht="15" customHeight="1" x14ac:dyDescent="0.25">
      <c r="A8" s="21">
        <f>RANK(H8,H$6:H$105,0)</f>
        <v>3</v>
      </c>
      <c r="B8" s="22" t="s">
        <v>50</v>
      </c>
      <c r="C8" s="22" t="s">
        <v>51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45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46</v>
      </c>
      <c r="C9" s="22" t="s">
        <v>47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32</v>
      </c>
      <c r="J9" s="23">
        <v>2012</v>
      </c>
    </row>
    <row r="10" spans="1:13" ht="15" customHeight="1" x14ac:dyDescent="0.25">
      <c r="A10" s="21">
        <f>RANK(H10,H$6:H$105,0)</f>
        <v>5</v>
      </c>
      <c r="B10" s="22" t="s">
        <v>52</v>
      </c>
      <c r="C10" s="22" t="s">
        <v>53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54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61</v>
      </c>
      <c r="C11" s="22" t="s">
        <v>62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54</v>
      </c>
      <c r="J11" s="23">
        <v>2012</v>
      </c>
    </row>
    <row r="12" spans="1:13" ht="15" customHeight="1" x14ac:dyDescent="0.25">
      <c r="A12" s="21">
        <f>RANK(H12,H$6:H$105,0)</f>
        <v>7</v>
      </c>
      <c r="B12" s="22" t="s">
        <v>55</v>
      </c>
      <c r="C12" s="22" t="s">
        <v>56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54</v>
      </c>
      <c r="J12" s="23">
        <v>2013</v>
      </c>
    </row>
    <row r="13" spans="1:13" ht="15" customHeight="1" x14ac:dyDescent="0.25">
      <c r="A13" s="21">
        <f>RANK(H13,H$6:H$105,0)</f>
        <v>8</v>
      </c>
      <c r="B13" s="22" t="s">
        <v>63</v>
      </c>
      <c r="C13" s="22" t="s">
        <v>64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21</v>
      </c>
      <c r="J13" s="23">
        <v>2013</v>
      </c>
    </row>
    <row r="14" spans="1:13" ht="15" customHeight="1" x14ac:dyDescent="0.25">
      <c r="A14" s="21">
        <f>RANK(H14,H$6:H$105,0)</f>
        <v>9</v>
      </c>
      <c r="B14" s="22" t="s">
        <v>65</v>
      </c>
      <c r="C14" s="22" t="s">
        <v>42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66</v>
      </c>
      <c r="J14" s="23">
        <v>2013</v>
      </c>
    </row>
    <row r="15" spans="1:13" ht="15" customHeight="1" x14ac:dyDescent="0.25">
      <c r="A15" s="21">
        <f>RANK(H15,H$6:H$105,0)</f>
        <v>10</v>
      </c>
      <c r="B15" s="22" t="s">
        <v>48</v>
      </c>
      <c r="C15" s="22" t="s">
        <v>49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35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67</v>
      </c>
      <c r="C16" s="22" t="s">
        <v>68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21</v>
      </c>
      <c r="J16" s="23">
        <v>2014</v>
      </c>
    </row>
    <row r="17" spans="1:10" ht="15" customHeight="1" x14ac:dyDescent="0.25">
      <c r="A17" s="21">
        <f>RANK(H17,H$6:H$105,0)</f>
        <v>12</v>
      </c>
      <c r="B17" s="22" t="s">
        <v>69</v>
      </c>
      <c r="C17" s="22" t="s">
        <v>49</v>
      </c>
      <c r="D17" s="23">
        <v>27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27</v>
      </c>
      <c r="I17" s="23" t="s">
        <v>39</v>
      </c>
      <c r="J17" s="23">
        <v>2013</v>
      </c>
    </row>
    <row r="18" spans="1:10" ht="15" customHeight="1" x14ac:dyDescent="0.25">
      <c r="A18" s="21">
        <f>RANK(H18,H$6:H$105,0)</f>
        <v>13</v>
      </c>
      <c r="B18" s="22" t="s">
        <v>57</v>
      </c>
      <c r="C18" s="22" t="s">
        <v>58</v>
      </c>
      <c r="D18" s="23">
        <v>25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25</v>
      </c>
      <c r="I18" s="23" t="s">
        <v>54</v>
      </c>
      <c r="J18" s="23">
        <v>2012</v>
      </c>
    </row>
    <row r="19" spans="1:10" ht="15" customHeight="1" x14ac:dyDescent="0.25">
      <c r="A19" s="21">
        <f>RANK(H19,H$6:H$105,0)</f>
        <v>14</v>
      </c>
      <c r="B19" s="22" t="s">
        <v>43</v>
      </c>
      <c r="C19" s="22" t="s">
        <v>44</v>
      </c>
      <c r="D19" s="23">
        <v>23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23</v>
      </c>
      <c r="I19" s="23" t="s">
        <v>45</v>
      </c>
      <c r="J19" s="23">
        <v>2012</v>
      </c>
    </row>
    <row r="20" spans="1:10" ht="15" customHeight="1" x14ac:dyDescent="0.25">
      <c r="A20" s="21">
        <f>RANK(H20,H$6:H$105,0)</f>
        <v>15</v>
      </c>
      <c r="B20" s="22" t="s">
        <v>70</v>
      </c>
      <c r="C20" s="22" t="s">
        <v>71</v>
      </c>
      <c r="D20" s="23">
        <v>21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21</v>
      </c>
      <c r="I20" s="23" t="s">
        <v>39</v>
      </c>
      <c r="J20" s="23">
        <v>2012</v>
      </c>
    </row>
    <row r="21" spans="1:10" ht="15" customHeight="1" x14ac:dyDescent="0.25">
      <c r="A21" s="21">
        <f>RANK(H21,H$6:H$105,0)</f>
        <v>16</v>
      </c>
      <c r="B21" s="22" t="s">
        <v>72</v>
      </c>
      <c r="C21" s="22" t="s">
        <v>49</v>
      </c>
      <c r="D21" s="23">
        <v>20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20</v>
      </c>
      <c r="I21" s="23" t="s">
        <v>54</v>
      </c>
      <c r="J21" s="23">
        <v>2013</v>
      </c>
    </row>
    <row r="22" spans="1:10" ht="15" customHeight="1" x14ac:dyDescent="0.25">
      <c r="A22" s="21">
        <f>RANK(H22,H$6:H$105,0)</f>
        <v>17</v>
      </c>
      <c r="B22" s="22" t="s">
        <v>73</v>
      </c>
      <c r="C22" s="22" t="s">
        <v>74</v>
      </c>
      <c r="D22" s="23">
        <v>19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19</v>
      </c>
      <c r="I22" s="23" t="s">
        <v>12</v>
      </c>
      <c r="J22" s="23">
        <v>2013</v>
      </c>
    </row>
    <row r="23" spans="1:10" ht="15" customHeight="1" x14ac:dyDescent="0.25">
      <c r="A23" s="21">
        <f>RANK(H23,H$6:H$105,0)</f>
        <v>18</v>
      </c>
      <c r="B23" s="22" t="s">
        <v>75</v>
      </c>
      <c r="C23" s="22" t="s">
        <v>76</v>
      </c>
      <c r="D23" s="23">
        <v>18</v>
      </c>
      <c r="E23" s="23">
        <v>0</v>
      </c>
      <c r="F23" s="23">
        <v>0</v>
      </c>
      <c r="G23" s="23">
        <v>0</v>
      </c>
      <c r="H23" s="21">
        <f>IF(SUM(D23:G23)=0,0,SUM(LARGE(D23:G23,1),LARGE(D23:G23,2),LARGE(D23:G23,3)))</f>
        <v>18</v>
      </c>
      <c r="I23" s="23" t="s">
        <v>39</v>
      </c>
      <c r="J23" s="23">
        <v>2014</v>
      </c>
    </row>
    <row r="24" spans="1:10" ht="15" customHeight="1" x14ac:dyDescent="0.25">
      <c r="A24" s="21">
        <f>RANK(H24,H$6:H$105,0)</f>
        <v>19</v>
      </c>
      <c r="B24" s="22" t="s">
        <v>77</v>
      </c>
      <c r="C24" s="22" t="s">
        <v>78</v>
      </c>
      <c r="D24" s="23">
        <v>17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17</v>
      </c>
      <c r="I24" s="23" t="s">
        <v>79</v>
      </c>
      <c r="J24" s="23">
        <v>2013</v>
      </c>
    </row>
    <row r="25" spans="1:10" ht="15" customHeight="1" x14ac:dyDescent="0.25">
      <c r="A25" s="21">
        <f>RANK(H25,H$6:H$105,0)</f>
        <v>20</v>
      </c>
      <c r="B25" s="22" t="s">
        <v>80</v>
      </c>
      <c r="C25" s="22" t="s">
        <v>81</v>
      </c>
      <c r="D25" s="23">
        <v>16</v>
      </c>
      <c r="E25" s="23">
        <v>0</v>
      </c>
      <c r="F25" s="23">
        <v>0</v>
      </c>
      <c r="G25" s="23">
        <v>0</v>
      </c>
      <c r="H25" s="21">
        <f>IF(SUM(D25:G25)=0,0,SUM(LARGE(D25:G25,1),LARGE(D25:G25,2),LARGE(D25:G25,3)))</f>
        <v>16</v>
      </c>
      <c r="I25" s="23" t="s">
        <v>12</v>
      </c>
      <c r="J25" s="23">
        <v>2013</v>
      </c>
    </row>
    <row r="26" spans="1:10" ht="15" customHeight="1" x14ac:dyDescent="0.25">
      <c r="A26" s="21">
        <f>RANK(H26,H$6:H$105,0)</f>
        <v>21</v>
      </c>
      <c r="B26" s="22" t="s">
        <v>82</v>
      </c>
      <c r="C26" s="22" t="s">
        <v>49</v>
      </c>
      <c r="D26" s="23">
        <v>15</v>
      </c>
      <c r="E26" s="23">
        <v>0</v>
      </c>
      <c r="F26" s="23">
        <v>0</v>
      </c>
      <c r="G26" s="23">
        <v>0</v>
      </c>
      <c r="H26" s="21">
        <f>IF(SUM(D26:G26)=0,0,SUM(LARGE(D26:G26,1),LARGE(D26:G26,2),LARGE(D26:G26,3)))</f>
        <v>15</v>
      </c>
      <c r="I26" s="23" t="s">
        <v>79</v>
      </c>
      <c r="J26" s="23">
        <v>2013</v>
      </c>
    </row>
    <row r="27" spans="1:10" ht="15" customHeight="1" x14ac:dyDescent="0.25">
      <c r="A27" s="21">
        <f>RANK(H27,H$6:H$105,0)</f>
        <v>22</v>
      </c>
      <c r="B27" s="22" t="s">
        <v>83</v>
      </c>
      <c r="C27" s="22" t="s">
        <v>84</v>
      </c>
      <c r="D27" s="23">
        <v>14</v>
      </c>
      <c r="E27" s="23">
        <v>0</v>
      </c>
      <c r="F27" s="23">
        <v>0</v>
      </c>
      <c r="G27" s="23">
        <v>0</v>
      </c>
      <c r="H27" s="21">
        <f>IF(SUM(D27:G27)=0,0,SUM(LARGE(D27:G27,1),LARGE(D27:G27,2),LARGE(D27:G27,3)))</f>
        <v>14</v>
      </c>
      <c r="I27" s="23" t="s">
        <v>39</v>
      </c>
      <c r="J27" s="23">
        <v>2012</v>
      </c>
    </row>
  </sheetData>
  <sortState xmlns:xlrd2="http://schemas.microsoft.com/office/spreadsheetml/2017/richdata2" ref="B6:K27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C738-6621-48B3-8CBF-5C08A7E9F6F2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85</v>
      </c>
      <c r="B3" s="9"/>
      <c r="C3" s="9"/>
      <c r="D3" s="10" t="s">
        <v>0</v>
      </c>
      <c r="E3" s="10" t="s">
        <v>2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12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15</v>
      </c>
      <c r="C7" s="22" t="s">
        <v>16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17</v>
      </c>
      <c r="I7" s="23">
        <v>2013</v>
      </c>
    </row>
    <row r="8" spans="1:12" ht="15" customHeight="1" x14ac:dyDescent="0.25">
      <c r="A8" s="21">
        <f>RANK(G8,G$6:G$105,0)</f>
        <v>3</v>
      </c>
      <c r="B8" s="22" t="s">
        <v>13</v>
      </c>
      <c r="C8" s="22" t="s">
        <v>14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12</v>
      </c>
      <c r="I8" s="23">
        <v>2013</v>
      </c>
    </row>
    <row r="9" spans="1:12" ht="15" customHeight="1" x14ac:dyDescent="0.25">
      <c r="A9" s="21">
        <f>RANK(G9,G$6:G$105,0)</f>
        <v>3</v>
      </c>
      <c r="B9" s="22" t="s">
        <v>18</v>
      </c>
      <c r="C9" s="22" t="s">
        <v>16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12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24</v>
      </c>
      <c r="C10" s="22" t="s">
        <v>25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12</v>
      </c>
      <c r="I10" s="23">
        <v>2014</v>
      </c>
    </row>
    <row r="11" spans="1:12" ht="15" customHeight="1" x14ac:dyDescent="0.25">
      <c r="A11" s="21">
        <f>RANK(G11,G$6:G$105,0)</f>
        <v>5</v>
      </c>
      <c r="B11" s="22" t="s">
        <v>26</v>
      </c>
      <c r="C11" s="22" t="s">
        <v>16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12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19</v>
      </c>
      <c r="C12" s="22" t="s">
        <v>20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21</v>
      </c>
      <c r="I12" s="23">
        <v>2014</v>
      </c>
    </row>
    <row r="13" spans="1:12" ht="15" customHeight="1" x14ac:dyDescent="0.25">
      <c r="A13" s="21">
        <f>RANK(G13,G$6:G$105,0)</f>
        <v>7</v>
      </c>
      <c r="B13" s="22" t="s">
        <v>22</v>
      </c>
      <c r="C13" s="22" t="s">
        <v>23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21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36</v>
      </c>
      <c r="C14" s="22" t="s">
        <v>37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29</v>
      </c>
      <c r="I14" s="23">
        <v>2013</v>
      </c>
    </row>
    <row r="15" spans="1:12" ht="15" customHeight="1" x14ac:dyDescent="0.25">
      <c r="A15" s="21">
        <f>RANK(G15,G$6:G$105,0)</f>
        <v>9</v>
      </c>
      <c r="B15" s="22" t="s">
        <v>27</v>
      </c>
      <c r="C15" s="22" t="s">
        <v>28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29</v>
      </c>
      <c r="I15" s="23">
        <v>2012</v>
      </c>
    </row>
  </sheetData>
  <sortState xmlns:xlrd2="http://schemas.microsoft.com/office/spreadsheetml/2017/richdata2" ref="B6:K15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D5B1-91FC-4557-8E7A-B99E1182E3E7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86</v>
      </c>
      <c r="B3" s="9"/>
      <c r="C3" s="9"/>
      <c r="D3" s="10" t="s">
        <v>0</v>
      </c>
      <c r="E3" s="10" t="s">
        <v>2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87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59</v>
      </c>
      <c r="C6" s="22" t="s">
        <v>60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17</v>
      </c>
      <c r="I6" s="23">
        <v>2015</v>
      </c>
    </row>
    <row r="7" spans="1:12" ht="15" customHeight="1" x14ac:dyDescent="0.25">
      <c r="A7" s="21">
        <f>RANK(G7,G$6:G$105,0)</f>
        <v>1</v>
      </c>
      <c r="B7" s="22" t="s">
        <v>41</v>
      </c>
      <c r="C7" s="22" t="s">
        <v>42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17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50</v>
      </c>
      <c r="C8" s="22" t="s">
        <v>51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45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43</v>
      </c>
      <c r="C9" s="22" t="s">
        <v>44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45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73</v>
      </c>
      <c r="C10" s="22" t="s">
        <v>74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12</v>
      </c>
      <c r="I10" s="23">
        <v>2013</v>
      </c>
    </row>
    <row r="11" spans="1:12" ht="15" customHeight="1" x14ac:dyDescent="0.25">
      <c r="A11" s="21">
        <f>RANK(G11,G$6:G$105,0)</f>
        <v>5</v>
      </c>
      <c r="B11" s="22" t="s">
        <v>65</v>
      </c>
      <c r="C11" s="22" t="s">
        <v>42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66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48</v>
      </c>
      <c r="C12" s="22" t="s">
        <v>49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35</v>
      </c>
      <c r="I12" s="23">
        <v>2012</v>
      </c>
    </row>
    <row r="13" spans="1:12" ht="15" customHeight="1" x14ac:dyDescent="0.25">
      <c r="A13" s="21">
        <f>RANK(G13,G$6:G$105,0)</f>
        <v>7</v>
      </c>
      <c r="B13" s="22" t="s">
        <v>72</v>
      </c>
      <c r="C13" s="22" t="s">
        <v>49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54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55</v>
      </c>
      <c r="C14" s="22" t="s">
        <v>56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54</v>
      </c>
      <c r="I14" s="23">
        <v>2013</v>
      </c>
    </row>
    <row r="15" spans="1:12" ht="15" customHeight="1" x14ac:dyDescent="0.25">
      <c r="A15" s="21">
        <f>RANK(G15,G$6:G$105,0)</f>
        <v>9</v>
      </c>
      <c r="B15" s="22" t="s">
        <v>52</v>
      </c>
      <c r="C15" s="22" t="s">
        <v>53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54</v>
      </c>
      <c r="I15" s="23">
        <v>2013</v>
      </c>
    </row>
    <row r="16" spans="1:12" ht="15" customHeight="1" x14ac:dyDescent="0.25">
      <c r="A16" s="21">
        <f>RANK(G16,G$6:G$105,0)</f>
        <v>11</v>
      </c>
      <c r="B16" s="22" t="s">
        <v>67</v>
      </c>
      <c r="C16" s="22" t="s">
        <v>68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21</v>
      </c>
      <c r="I16" s="23">
        <v>2014</v>
      </c>
    </row>
    <row r="17" spans="1:9" ht="15" customHeight="1" x14ac:dyDescent="0.25">
      <c r="A17" s="21">
        <f>RANK(G17,G$6:G$105,0)</f>
        <v>11</v>
      </c>
      <c r="B17" s="22" t="s">
        <v>63</v>
      </c>
      <c r="C17" s="22" t="s">
        <v>64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21</v>
      </c>
      <c r="I17" s="23">
        <v>2013</v>
      </c>
    </row>
    <row r="18" spans="1:9" ht="15" customHeight="1" x14ac:dyDescent="0.25">
      <c r="A18" s="21">
        <f>RANK(G18,G$6:G$105,0)</f>
        <v>13</v>
      </c>
      <c r="B18" s="22" t="s">
        <v>61</v>
      </c>
      <c r="C18" s="22" t="s">
        <v>62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54</v>
      </c>
      <c r="I18" s="23">
        <v>2012</v>
      </c>
    </row>
    <row r="19" spans="1:9" ht="15" customHeight="1" x14ac:dyDescent="0.25">
      <c r="A19" s="21">
        <f>RANK(G19,G$6:G$105,0)</f>
        <v>13</v>
      </c>
      <c r="B19" s="22" t="s">
        <v>57</v>
      </c>
      <c r="C19" s="22" t="s">
        <v>58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54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77</v>
      </c>
      <c r="C20" s="22" t="s">
        <v>78</v>
      </c>
      <c r="D20" s="23">
        <v>38</v>
      </c>
      <c r="E20" s="23">
        <v>0</v>
      </c>
      <c r="F20" s="23">
        <v>0</v>
      </c>
      <c r="G20" s="21">
        <f>IF(SUM(D20:F20)=0,0,SUM(LARGE(D20:F20,1),LARGE(D20:F20,2)))</f>
        <v>38</v>
      </c>
      <c r="H20" s="23" t="s">
        <v>79</v>
      </c>
      <c r="I20" s="23">
        <v>2013</v>
      </c>
    </row>
    <row r="21" spans="1:9" ht="15" customHeight="1" x14ac:dyDescent="0.25">
      <c r="A21" s="21">
        <f>RANK(G21,G$6:G$105,0)</f>
        <v>15</v>
      </c>
      <c r="B21" s="22" t="s">
        <v>82</v>
      </c>
      <c r="C21" s="22" t="s">
        <v>49</v>
      </c>
      <c r="D21" s="23">
        <v>38</v>
      </c>
      <c r="E21" s="23">
        <v>0</v>
      </c>
      <c r="F21" s="23">
        <v>0</v>
      </c>
      <c r="G21" s="21">
        <f>IF(SUM(D21:F21)=0,0,SUM(LARGE(D21:F21,1),LARGE(D21:F21,2)))</f>
        <v>38</v>
      </c>
      <c r="H21" s="23" t="s">
        <v>79</v>
      </c>
      <c r="I21" s="23">
        <v>2013</v>
      </c>
    </row>
    <row r="22" spans="1:9" ht="15" customHeight="1" x14ac:dyDescent="0.25">
      <c r="A22" s="21">
        <f>RANK(G22,G$6:G$105,0)</f>
        <v>17</v>
      </c>
      <c r="B22" s="22" t="s">
        <v>70</v>
      </c>
      <c r="C22" s="22" t="s">
        <v>71</v>
      </c>
      <c r="D22" s="23">
        <v>35</v>
      </c>
      <c r="E22" s="23">
        <v>0</v>
      </c>
      <c r="F22" s="23">
        <v>0</v>
      </c>
      <c r="G22" s="21">
        <f>IF(SUM(D22:F22)=0,0,SUM(LARGE(D22:F22,1),LARGE(D22:F22,2)))</f>
        <v>35</v>
      </c>
      <c r="H22" s="23" t="s">
        <v>39</v>
      </c>
      <c r="I22" s="23">
        <v>2012</v>
      </c>
    </row>
    <row r="23" spans="1:9" ht="15" customHeight="1" x14ac:dyDescent="0.25">
      <c r="A23" s="21">
        <f>RANK(G23,G$6:G$105,0)</f>
        <v>17</v>
      </c>
      <c r="B23" s="22" t="s">
        <v>69</v>
      </c>
      <c r="C23" s="22" t="s">
        <v>49</v>
      </c>
      <c r="D23" s="23">
        <v>35</v>
      </c>
      <c r="E23" s="23">
        <v>0</v>
      </c>
      <c r="F23" s="23">
        <v>0</v>
      </c>
      <c r="G23" s="21">
        <f>IF(SUM(D23:F23)=0,0,SUM(LARGE(D23:F23,1),LARGE(D23:F23,2)))</f>
        <v>35</v>
      </c>
      <c r="H23" s="23" t="s">
        <v>39</v>
      </c>
      <c r="I23" s="23">
        <v>2013</v>
      </c>
    </row>
  </sheetData>
  <sortState xmlns:xlrd2="http://schemas.microsoft.com/office/spreadsheetml/2017/richdata2" ref="B6:K2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8543-DC59-4A74-9372-3FB50320CFCC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88</v>
      </c>
      <c r="B3" s="9"/>
      <c r="C3" s="9"/>
      <c r="D3" s="10" t="s">
        <v>1</v>
      </c>
      <c r="E3" s="10" t="s">
        <v>3</v>
      </c>
      <c r="F3" s="10" t="s">
        <v>101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/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0"/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DEF-114F-4843-81F7-452E0096541A}">
  <sheetPr codeName="Sheet10"/>
  <dimension ref="A1:AL15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100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89</v>
      </c>
      <c r="D3" s="31" t="s">
        <v>90</v>
      </c>
      <c r="E3" s="31" t="s">
        <v>91</v>
      </c>
      <c r="F3" s="31" t="s">
        <v>92</v>
      </c>
      <c r="G3" s="31" t="s">
        <v>93</v>
      </c>
      <c r="H3" s="32" t="s">
        <v>4</v>
      </c>
      <c r="I3" s="30" t="s">
        <v>94</v>
      </c>
      <c r="J3" s="30"/>
      <c r="K3" s="30"/>
      <c r="L3" s="30"/>
      <c r="M3" s="30"/>
      <c r="N3" s="30"/>
      <c r="O3" s="30" t="s">
        <v>95</v>
      </c>
      <c r="P3" s="30"/>
      <c r="Q3" s="30"/>
      <c r="R3" s="30"/>
      <c r="S3" s="30"/>
      <c r="T3" s="30"/>
      <c r="U3" s="30" t="s">
        <v>96</v>
      </c>
      <c r="V3" s="30"/>
      <c r="W3" s="30"/>
      <c r="X3" s="30"/>
      <c r="Y3" s="30"/>
      <c r="Z3" s="30"/>
      <c r="AA3" s="30" t="s">
        <v>97</v>
      </c>
      <c r="AB3" s="30"/>
      <c r="AC3" s="30"/>
      <c r="AD3" s="30"/>
      <c r="AE3" s="30"/>
      <c r="AF3" s="30"/>
      <c r="AG3" s="30" t="s">
        <v>98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99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99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99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99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99</v>
      </c>
    </row>
    <row r="5" spans="1:38" s="38" customFormat="1" ht="15" customHeight="1" x14ac:dyDescent="0.3">
      <c r="A5" s="21">
        <f>RANK(H5,H$5:H$104,0)</f>
        <v>1</v>
      </c>
      <c r="B5" s="22" t="s">
        <v>12</v>
      </c>
      <c r="C5" s="23">
        <f>I5+O5+U5+AA5+AG5</f>
        <v>715</v>
      </c>
      <c r="D5" s="23">
        <f>J5+P5+V5+AB5+AH5</f>
        <v>0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715</v>
      </c>
      <c r="I5" s="36">
        <v>280</v>
      </c>
      <c r="J5" s="36"/>
      <c r="K5" s="36"/>
      <c r="L5" s="36"/>
      <c r="M5" s="36"/>
      <c r="N5" s="37">
        <f>SUM(I5:M5)</f>
        <v>280</v>
      </c>
      <c r="O5" s="36">
        <v>35</v>
      </c>
      <c r="P5" s="36"/>
      <c r="Q5" s="36"/>
      <c r="R5" s="36"/>
      <c r="S5" s="36"/>
      <c r="T5" s="37">
        <f>SUM(O5:S5)</f>
        <v>35</v>
      </c>
      <c r="U5" s="36">
        <v>330</v>
      </c>
      <c r="V5" s="36"/>
      <c r="W5" s="36"/>
      <c r="X5" s="36"/>
      <c r="Y5" s="36"/>
      <c r="Z5" s="37">
        <f>SUM(U5:Y5)</f>
        <v>330</v>
      </c>
      <c r="AA5" s="36">
        <v>70</v>
      </c>
      <c r="AB5" s="36"/>
      <c r="AC5" s="36"/>
      <c r="AD5" s="36"/>
      <c r="AE5" s="36"/>
      <c r="AF5" s="37">
        <f>SUM(AA5:AE5)</f>
        <v>70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17</v>
      </c>
      <c r="C6" s="23">
        <f>I6+O6+U6+AA6+AG6</f>
        <v>560</v>
      </c>
      <c r="D6" s="23">
        <f>J6+P6+V6+AB6+AH6</f>
        <v>0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560</v>
      </c>
      <c r="I6" s="36">
        <v>80</v>
      </c>
      <c r="J6" s="36"/>
      <c r="K6" s="36"/>
      <c r="L6" s="36"/>
      <c r="M6" s="36"/>
      <c r="N6" s="37">
        <f>SUM(I6:M6)</f>
        <v>80</v>
      </c>
      <c r="O6" s="36">
        <v>180</v>
      </c>
      <c r="P6" s="36"/>
      <c r="Q6" s="36"/>
      <c r="R6" s="36"/>
      <c r="S6" s="36"/>
      <c r="T6" s="37">
        <f>SUM(O6:S6)</f>
        <v>180</v>
      </c>
      <c r="U6" s="36">
        <v>100</v>
      </c>
      <c r="V6" s="36"/>
      <c r="W6" s="36"/>
      <c r="X6" s="36"/>
      <c r="Y6" s="36"/>
      <c r="Z6" s="37">
        <f>SUM(U6:Y6)</f>
        <v>100</v>
      </c>
      <c r="AA6" s="36">
        <v>200</v>
      </c>
      <c r="AB6" s="36"/>
      <c r="AC6" s="36"/>
      <c r="AD6" s="36"/>
      <c r="AE6" s="36"/>
      <c r="AF6" s="37">
        <f>SUM(AA6:AE6)</f>
        <v>200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54</v>
      </c>
      <c r="C7" s="23">
        <f>I7+O7+U7+AA7+AG7</f>
        <v>362</v>
      </c>
      <c r="D7" s="23">
        <f>J7+P7+V7+AB7+AH7</f>
        <v>0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362</v>
      </c>
      <c r="I7" s="36"/>
      <c r="J7" s="36"/>
      <c r="K7" s="36"/>
      <c r="L7" s="36"/>
      <c r="M7" s="36"/>
      <c r="N7" s="37">
        <f>SUM(I7:M7)</f>
        <v>0</v>
      </c>
      <c r="O7" s="36">
        <v>161</v>
      </c>
      <c r="P7" s="36"/>
      <c r="Q7" s="36"/>
      <c r="R7" s="36"/>
      <c r="S7" s="36"/>
      <c r="T7" s="37">
        <f>SUM(O7:S7)</f>
        <v>161</v>
      </c>
      <c r="U7" s="36"/>
      <c r="V7" s="36"/>
      <c r="W7" s="36"/>
      <c r="X7" s="36"/>
      <c r="Y7" s="36"/>
      <c r="Z7" s="37">
        <f>SUM(U7:Y7)</f>
        <v>0</v>
      </c>
      <c r="AA7" s="36">
        <v>201</v>
      </c>
      <c r="AB7" s="36"/>
      <c r="AC7" s="36"/>
      <c r="AD7" s="36"/>
      <c r="AE7" s="36"/>
      <c r="AF7" s="37">
        <f>SUM(AA7:AE7)</f>
        <v>201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21</v>
      </c>
      <c r="C8" s="23">
        <f>I8+O8+U8+AA8+AG8</f>
        <v>333</v>
      </c>
      <c r="D8" s="23">
        <f>J8+P8+V8+AB8+AH8</f>
        <v>0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333</v>
      </c>
      <c r="I8" s="36">
        <v>56</v>
      </c>
      <c r="J8" s="36"/>
      <c r="K8" s="36"/>
      <c r="L8" s="36"/>
      <c r="M8" s="36"/>
      <c r="N8" s="37">
        <f>SUM(I8:M8)</f>
        <v>56</v>
      </c>
      <c r="O8" s="36">
        <v>67</v>
      </c>
      <c r="P8" s="36"/>
      <c r="Q8" s="36"/>
      <c r="R8" s="36"/>
      <c r="S8" s="36"/>
      <c r="T8" s="37">
        <f>SUM(O8:S8)</f>
        <v>67</v>
      </c>
      <c r="U8" s="36">
        <v>120</v>
      </c>
      <c r="V8" s="36"/>
      <c r="W8" s="36"/>
      <c r="X8" s="36"/>
      <c r="Y8" s="36"/>
      <c r="Z8" s="37">
        <f>SUM(U8:Y8)</f>
        <v>120</v>
      </c>
      <c r="AA8" s="36">
        <v>90</v>
      </c>
      <c r="AB8" s="36"/>
      <c r="AC8" s="36"/>
      <c r="AD8" s="36"/>
      <c r="AE8" s="36"/>
      <c r="AF8" s="37">
        <f>SUM(AA8:AE8)</f>
        <v>90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45</v>
      </c>
      <c r="C9" s="23">
        <f>I9+O9+U9+AA9+AG9</f>
        <v>253</v>
      </c>
      <c r="D9" s="23">
        <f>J9+P9+V9+AB9+AH9</f>
        <v>0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253</v>
      </c>
      <c r="I9" s="36"/>
      <c r="J9" s="36"/>
      <c r="K9" s="36"/>
      <c r="L9" s="36"/>
      <c r="M9" s="36"/>
      <c r="N9" s="37">
        <f>SUM(I9:M9)</f>
        <v>0</v>
      </c>
      <c r="O9" s="36">
        <v>93</v>
      </c>
      <c r="P9" s="36"/>
      <c r="Q9" s="36"/>
      <c r="R9" s="36"/>
      <c r="S9" s="36"/>
      <c r="T9" s="37">
        <f>SUM(O9:S9)</f>
        <v>93</v>
      </c>
      <c r="U9" s="36"/>
      <c r="V9" s="36"/>
      <c r="W9" s="36"/>
      <c r="X9" s="36"/>
      <c r="Y9" s="36"/>
      <c r="Z9" s="37">
        <f>SUM(U9:Y9)</f>
        <v>0</v>
      </c>
      <c r="AA9" s="36">
        <v>160</v>
      </c>
      <c r="AB9" s="36"/>
      <c r="AC9" s="36"/>
      <c r="AD9" s="36"/>
      <c r="AE9" s="36"/>
      <c r="AF9" s="37">
        <f>SUM(AA9:AE9)</f>
        <v>160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29</v>
      </c>
      <c r="C10" s="23">
        <f>I10+O10+U10+AA10+AG10</f>
        <v>177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177</v>
      </c>
      <c r="I10" s="36">
        <v>77</v>
      </c>
      <c r="J10" s="36"/>
      <c r="K10" s="36"/>
      <c r="L10" s="36"/>
      <c r="M10" s="36"/>
      <c r="N10" s="37">
        <f>SUM(I10:M10)</f>
        <v>77</v>
      </c>
      <c r="O10" s="36"/>
      <c r="P10" s="36"/>
      <c r="Q10" s="36"/>
      <c r="R10" s="36"/>
      <c r="S10" s="36"/>
      <c r="T10" s="37">
        <f>SUM(O10:S10)</f>
        <v>0</v>
      </c>
      <c r="U10" s="36">
        <v>100</v>
      </c>
      <c r="V10" s="36"/>
      <c r="W10" s="36"/>
      <c r="X10" s="36"/>
      <c r="Y10" s="36"/>
      <c r="Z10" s="37">
        <f>SUM(U10:Y10)</f>
        <v>100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39</v>
      </c>
      <c r="C11" s="23">
        <f>I11+O11+U11+AA11+AG11</f>
        <v>175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175</v>
      </c>
      <c r="I11" s="36">
        <v>25</v>
      </c>
      <c r="J11" s="36"/>
      <c r="K11" s="36"/>
      <c r="L11" s="36"/>
      <c r="M11" s="36"/>
      <c r="N11" s="37">
        <f>SUM(I11:M11)</f>
        <v>25</v>
      </c>
      <c r="O11" s="36">
        <v>80</v>
      </c>
      <c r="P11" s="36"/>
      <c r="Q11" s="36"/>
      <c r="R11" s="36"/>
      <c r="S11" s="36"/>
      <c r="T11" s="37">
        <f>SUM(O11:S11)</f>
        <v>80</v>
      </c>
      <c r="U11" s="36"/>
      <c r="V11" s="36"/>
      <c r="W11" s="36"/>
      <c r="X11" s="36"/>
      <c r="Y11" s="36"/>
      <c r="Z11" s="37">
        <f>SUM(U11:Y11)</f>
        <v>0</v>
      </c>
      <c r="AA11" s="36">
        <v>70</v>
      </c>
      <c r="AB11" s="36"/>
      <c r="AC11" s="36"/>
      <c r="AD11" s="36"/>
      <c r="AE11" s="36"/>
      <c r="AF11" s="37">
        <f>SUM(AA11:AE11)</f>
        <v>70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35</v>
      </c>
      <c r="C12" s="23">
        <f>I12+O12+U12+AA12+AG12</f>
        <v>130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130</v>
      </c>
      <c r="I12" s="36">
        <v>38</v>
      </c>
      <c r="J12" s="36"/>
      <c r="K12" s="36"/>
      <c r="L12" s="36"/>
      <c r="M12" s="36"/>
      <c r="N12" s="37">
        <f>SUM(I12:M12)</f>
        <v>38</v>
      </c>
      <c r="O12" s="36">
        <v>32</v>
      </c>
      <c r="P12" s="36"/>
      <c r="Q12" s="36"/>
      <c r="R12" s="36"/>
      <c r="S12" s="36"/>
      <c r="T12" s="37">
        <f>SUM(O12:S12)</f>
        <v>32</v>
      </c>
      <c r="U12" s="36"/>
      <c r="V12" s="36"/>
      <c r="W12" s="36"/>
      <c r="X12" s="36"/>
      <c r="Y12" s="36"/>
      <c r="Z12" s="37">
        <f>SUM(U12:Y12)</f>
        <v>0</v>
      </c>
      <c r="AA12" s="36">
        <v>60</v>
      </c>
      <c r="AB12" s="36"/>
      <c r="AC12" s="36"/>
      <c r="AD12" s="36"/>
      <c r="AE12" s="36"/>
      <c r="AF12" s="37">
        <f>SUM(AA12:AE12)</f>
        <v>60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79</v>
      </c>
      <c r="C13" s="23">
        <f>I13+O13+U13+AA13+AG13</f>
        <v>108</v>
      </c>
      <c r="D13" s="23">
        <f>J13+P13+V13+AB13+AH13</f>
        <v>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108</v>
      </c>
      <c r="I13" s="36"/>
      <c r="J13" s="36"/>
      <c r="K13" s="36"/>
      <c r="L13" s="36"/>
      <c r="M13" s="36"/>
      <c r="N13" s="37">
        <f>SUM(I13:M13)</f>
        <v>0</v>
      </c>
      <c r="O13" s="36">
        <v>32</v>
      </c>
      <c r="P13" s="36"/>
      <c r="Q13" s="36"/>
      <c r="R13" s="36"/>
      <c r="S13" s="36"/>
      <c r="T13" s="37">
        <f>SUM(O13:S13)</f>
        <v>32</v>
      </c>
      <c r="U13" s="36"/>
      <c r="V13" s="36"/>
      <c r="W13" s="36"/>
      <c r="X13" s="36"/>
      <c r="Y13" s="36"/>
      <c r="Z13" s="37">
        <f>SUM(U13:Y13)</f>
        <v>0</v>
      </c>
      <c r="AA13" s="36">
        <v>76</v>
      </c>
      <c r="AB13" s="36"/>
      <c r="AC13" s="36"/>
      <c r="AD13" s="36"/>
      <c r="AE13" s="36"/>
      <c r="AF13" s="37">
        <f>SUM(AA13:AE13)</f>
        <v>76</v>
      </c>
      <c r="AG13" s="36"/>
      <c r="AH13" s="36"/>
      <c r="AI13" s="36"/>
      <c r="AJ13" s="36"/>
      <c r="AK13" s="36"/>
      <c r="AL13" s="37">
        <f>SUM(AG13:AK13)</f>
        <v>0</v>
      </c>
    </row>
    <row r="14" spans="1:38" s="38" customFormat="1" ht="15" customHeight="1" x14ac:dyDescent="0.3">
      <c r="A14" s="21">
        <f>RANK(H14,H$5:H$104,0)</f>
        <v>10</v>
      </c>
      <c r="B14" s="22" t="s">
        <v>66</v>
      </c>
      <c r="C14" s="23">
        <f>I14+O14+U14+AA14+AG14</f>
        <v>105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105</v>
      </c>
      <c r="I14" s="36"/>
      <c r="J14" s="36"/>
      <c r="K14" s="36"/>
      <c r="L14" s="36"/>
      <c r="M14" s="36"/>
      <c r="N14" s="37">
        <f>SUM(I14:M14)</f>
        <v>0</v>
      </c>
      <c r="O14" s="36">
        <v>35</v>
      </c>
      <c r="P14" s="36"/>
      <c r="Q14" s="36"/>
      <c r="R14" s="36"/>
      <c r="S14" s="36"/>
      <c r="T14" s="37">
        <f>SUM(O14:S14)</f>
        <v>35</v>
      </c>
      <c r="U14" s="36"/>
      <c r="V14" s="36"/>
      <c r="W14" s="36"/>
      <c r="X14" s="36"/>
      <c r="Y14" s="36"/>
      <c r="Z14" s="37">
        <f>SUM(U14:Y14)</f>
        <v>0</v>
      </c>
      <c r="AA14" s="36">
        <v>70</v>
      </c>
      <c r="AB14" s="36"/>
      <c r="AC14" s="36"/>
      <c r="AD14" s="36"/>
      <c r="AE14" s="36"/>
      <c r="AF14" s="37">
        <f>SUM(AA14:AE14)</f>
        <v>70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11</v>
      </c>
      <c r="B15" s="22" t="s">
        <v>32</v>
      </c>
      <c r="C15" s="23">
        <f>I15+O15+U15+AA15+AG15</f>
        <v>101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101</v>
      </c>
      <c r="I15" s="36">
        <v>41</v>
      </c>
      <c r="J15" s="36"/>
      <c r="K15" s="36"/>
      <c r="L15" s="36"/>
      <c r="M15" s="36"/>
      <c r="N15" s="37">
        <f>SUM(I15:M15)</f>
        <v>41</v>
      </c>
      <c r="O15" s="36">
        <v>60</v>
      </c>
      <c r="P15" s="36"/>
      <c r="Q15" s="36"/>
      <c r="R15" s="36"/>
      <c r="S15" s="36"/>
      <c r="T15" s="37">
        <f>SUM(O15:S15)</f>
        <v>60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</sheetData>
  <sortState xmlns:xlrd2="http://schemas.microsoft.com/office/spreadsheetml/2017/richdata2" ref="A5:AI15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2026-03-17T11:57:15Z</dcterms:created>
  <dcterms:modified xsi:type="dcterms:W3CDTF">2026-03-17T11:58:27Z</dcterms:modified>
</cp:coreProperties>
</file>